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血液透析类法文版" sheetId="1" r:id="rId1"/>
  </sheets>
  <definedNames>
    <definedName name="_xlnm._FilterDatabase" localSheetId="0" hidden="1">血液透析类法文版!$A$5:$K$29</definedName>
    <definedName name="_xlnm.Print_Titles" localSheetId="0">血液透析类法文版!$5:$6</definedName>
  </definedNames>
  <calcPr calcId="144525"/>
</workbook>
</file>

<file path=xl/sharedStrings.xml><?xml version="1.0" encoding="utf-8"?>
<sst xmlns="http://schemas.openxmlformats.org/spreadsheetml/2006/main" count="115">
  <si>
    <t>附件2</t>
  </si>
  <si>
    <t>青海省透析类医疗服务项目调整说明</t>
  </si>
  <si>
    <t xml:space="preserve">    近日，国家医保局正式印发泌尿系统医疗服务价格项目立项指南(试行),透析治疗是为肾脏衰竭患者提供的血液净化方案，立项指南进一步规范血液透析、腹膜 透析等医疗服务项目，引导医疗机构结合患者实际，提供更为规范、更加使捷的治疗服务。青海省医疗保障局根据国家医保局在规范血透、腹透类医疗服务项目方面的要求，坚持遵循临床习惯，对临床常用的血液透析、血液灌流、腹膜透析等常规项目进行了整合规范，平移了医疗服务价格和医保支付标准，捉高了医疗服务项目易用性，保障了治疗服务稳定连续。重点服务项目使用指导如下：
1.透析类医疗服务项目所称的“价格构成”,指项目价格应涵盖的各类资源消耗，用于确定计价单元的边界，是制定调整项目价格考虑的调算因子，不应作为 临床技术标准理解，不是实际操作方式、路径、步骤、程序的强制性要求，价格构成中包含但临床突践中非必要、未发生的，无需强制要求公立医疗机构减计费用。所列“设备投入”包括但不限于操作设备、器具及固定资产投入。
2.患者居家腹透，所需的碘伏帽、透析液等药品耗材，医疗机构可按零差率要求单独收费，无需捆绑医疗服务项目收费。
3.透析类医疗服务项目所称的“腹膜透析操作训练费”是指患者在医疗机构院内当面接受专业人员医学指导的情况；患者居家，请医疗机构派专业人员上门提供医学指导的情况，医疗机构在收取“腹膜透析操作训练费”费用的同时，可据实加收“上门服务费”。医疗机构以录播视频、音频等方式提供非实时的医学指导，不得收取“居家腹膜透析操作训练费”。
4.在连续性肾脏替代治疗、连续性血浆吸附滤过治疗时可单独收取置换液费用。
5.透析类医疗服务项目中涉及内涵一次性卫生材料包括：动脉穿刺针、静脉穿刺针、注射器、透析液、置换液、碘伏小帽、肝素帽、生理冲洗液、抗凝剂、管路夹、导丝、引流装置，上述一次性卫生材料不得收取费用。
6.透析类医疗服务项目中除外内容包括：血液透析管路、透析器、血液灌流器、血浆分离器、胆红素吸附器、分离管路、血滤器、吸附器、自动腹膜透析管路、腹膜透析短管、接头、腹膜透析导管、特殊缝线，上述医用耗材按医疗机构采购价“零加成”收取费用。</t>
  </si>
  <si>
    <t>血液透析监测是保证治疗稳定性的重要手段，各地在血液透析监测收费政策上有所不同，为适应血液透析服务质量优化需要，引导医疗机构提供更加稳定可靠的透析服务，我省将血温、血压、血容量、在线尿素监测等监测项目纳入血液透析价格构成，对一些医疗结构的设备暂不支持完成全部监测项目的按未监测项目数量执行相应的减收政策。</t>
  </si>
  <si>
    <t>序号</t>
  </si>
  <si>
    <t>项目名称</t>
  </si>
  <si>
    <t>服务产出</t>
  </si>
  <si>
    <t>价格构成</t>
  </si>
  <si>
    <t>计价说明</t>
  </si>
  <si>
    <t>计价单位</t>
  </si>
  <si>
    <t>价格</t>
  </si>
  <si>
    <t>医保支付类别</t>
  </si>
  <si>
    <t>项目整合解析</t>
  </si>
  <si>
    <t>三级</t>
  </si>
  <si>
    <t>二级</t>
  </si>
  <si>
    <t>一级</t>
  </si>
  <si>
    <t>血液透析费</t>
  </si>
  <si>
    <t>通过弥散和对流原理清除血液中过多水分和有害物质。</t>
  </si>
  <si>
    <t>所定价格涵盖消毒、穿刺、安装设定、连接管路、监测、血液回输、加压止血、封管、处理用物等步骤所需的人力资源和基本物质资源消耗。</t>
  </si>
  <si>
    <t>本项目中的“监测”指：血温、血压、在线清除率、血容量监测，医院未完成全部四项监测事项的，需按项据实每项减收5元。</t>
  </si>
  <si>
    <t>次</t>
  </si>
  <si>
    <t>乙类</t>
  </si>
  <si>
    <t>将原“血液透析”“在线血液透析监测”“血液透析导管封管术”三个项目及加收价格整合至“血液透析费”，将原可单独收费“透析液”“置换液”并到内涵一次性耗材中，不再收取费用。</t>
  </si>
  <si>
    <t>血液滤过费</t>
  </si>
  <si>
    <t>通过对流原理清除血液中过多水分和有害物质。</t>
  </si>
  <si>
    <t>所定价格涵盖消毒、穿刺、建立通路、抗凝处理、连接管路、补充置换液、清除毒素及水分、监测、封管、处理用物等步骤所需的人力资源和基本物质资源消耗。</t>
  </si>
  <si>
    <t>将原“在线血液滤过”“非在线血液滤过”“在线血透监测”“人工透析器复用”“半自动透析器复用”“全自动透析器复用”六个项目及加收价格整合至“血液滤过费”，将原有可单独收费的“透析液”“置换液”并到内涵一次性耗材中，不再收取费用。</t>
  </si>
  <si>
    <t>血液透析滤过费</t>
  </si>
  <si>
    <t>通过同时进行血液透析和血液滤过清除血液中过多水分和有害物质。</t>
  </si>
  <si>
    <t>所定价格涵盖消毒、穿刺、建立通路、连接管路、参数设置、清除毒素及水分滤过、监测、封管、处理用物等步骤所需的人力资源和基本物质资源消耗。</t>
  </si>
  <si>
    <t>将原“在线血液透析滤过”“非在线血液透析滤过”“在线血透监测”“人工透析器复用”“半自动透析器复用”全自动透析器复用”六个项目及加收价格整合至“血液透析滤过费”，将原可单独收费“透析液”“置换液”并到内涵一次性耗材中，不再收取费用。</t>
  </si>
  <si>
    <t>血液灌流费</t>
  </si>
  <si>
    <t>通过吸附原理‌直接结合血液中的中大分子及蛋白结合毒素。</t>
  </si>
  <si>
    <t>所定价格涵盖消毒、穿刺、建立通路、连接管路、参数设置、血液灌流、回输、封管、处理用物等步骤所需的人力资源和基本物质资源消耗。</t>
  </si>
  <si>
    <t>将原“血液灌流治疗”“血液透析导管封管术”二个项目及价格整合至“血液灌流费用”</t>
  </si>
  <si>
    <t>血液透析灌流费</t>
  </si>
  <si>
    <t>通过同时进行血液透析和血液灌流清除血液中过多水分和有害物质。</t>
  </si>
  <si>
    <t>所定价格涵盖消毒、穿刺、建立通路、连接管路、参数设置、透析灌流、监测、封管、处理用物等步骤所需的人力资源和基本物质资源消耗。</t>
  </si>
  <si>
    <t>将原“血液透析”“血液灌流治疗”在线血透监测”“人工透析器复用”“血液透析导管封管术”“半自动透析器复用”“全自动透析器复用”七个项目及加收价格整合“血液透析灌流费”，将原有可单独收费的透析液，置换液并到内涵一次性耗材中，不再收取费用。</t>
  </si>
  <si>
    <t>血浆置换费</t>
  </si>
  <si>
    <t>分离血浆、用置换液置换含有有害物质的血浆。</t>
  </si>
  <si>
    <t>所定价格涵盖消毒、穿刺、连接管路、血浆分离置换、回输、去除装置、处理用物等步骤所需的人力资源和基本物质资源消耗。</t>
  </si>
  <si>
    <t>将原“单重血浆置换”、“血液透析导管封管术”、“双膜血浆置换”三个项目及价格整合至“血浆置换费用”</t>
  </si>
  <si>
    <t>血浆吸附费</t>
  </si>
  <si>
    <t>分离血浆，利用吸附原理清除血浆中特定有害物质。</t>
  </si>
  <si>
    <t>所定价格涵盖消毒、穿刺、连接管路、分离血浆、吸附清除致病物质、血细胞混合、回输、去除装置、处理用物等步骤所需的人力资源和基本物质资源消耗。</t>
  </si>
  <si>
    <t>将原“血液灌流治疗”计价说明“全血胆红素吸附治疗”价格整合至“血浆吸附费”</t>
  </si>
  <si>
    <t>连续性肾脏替代治疗费</t>
  </si>
  <si>
    <t>通过血液净化实现连续肾脏替代治疗和多脏器功能衰竭的生命支持治疗。</t>
  </si>
  <si>
    <t>所定价格涵盖消毒、穿刺、连接管路、上机、血液净化、体外抗凝、回输、去除装置、处理用物等步骤所需的人力资源和基本物质资源消耗。</t>
  </si>
  <si>
    <t>小时</t>
  </si>
  <si>
    <t>将原“连续性肾脏替代治疗”“连续性血浆滤过吸附(CPFA)治疗”二个项目及加收价格整合至“连续性肾脏替代治疗费”</t>
  </si>
  <si>
    <t>激励医疗机构开展延伸服务，支持腹透治疗进一步普及:
1.和血液透析相比、腹膜透析可居家操作，具有便捷性更高、饮食限制较少、毒素清除更平稳等优势、能够为患者尤其是上班族提供更加灵活、更为便捷的治疗服务。
2.为促进腹膜透析进一步普及，统一设立“腹透析操作训练费”“腹膜透析延伸服务费”相关项目，鼓励医疗机构为患者提供腹膜透析操作技能训练，以及后续居家治疗所需的沟通、评估、指导、方案调整等延伸性医学服务，提高患者居家操作腹膜透析的可行性。
3.对于医疗机构和患者关心的碘伏帽、肝素帽、透析液等收费问题，透析患者院内治疗所需碘伏帽、肝素帽、透析液、置换液等纳入基本物耗，不得单独收费。而患者居家腹透使用的碘伏帽、腹透液等药品耗材，医疗机构可按“零差率”政策单独收费，无需捆绑医疗服务项目收费。</t>
  </si>
  <si>
    <t>腹膜透析费（人工）</t>
  </si>
  <si>
    <t>通过人工进行肾脏替代治疗，清除毒素和/或水分。</t>
  </si>
  <si>
    <t>所定价格涵盖操作前准备、透析管连接、注入透析液、引流液收集、记录等步骤所需的人力资源和基本物质资源消耗。</t>
  </si>
  <si>
    <t>将原“腹膜透析液更换”项目及价格平移至“腹膜透析费(人工)费”</t>
  </si>
  <si>
    <t>腹膜透析费（自动）</t>
  </si>
  <si>
    <t>通过设备进行肾脏替代治疗，清除毒素和/或水分。</t>
  </si>
  <si>
    <t>所定价格涵盖设备准备、透析管连接、设备运行、引流液收集、记录等步骤所需的人力资源和基本物质资源消耗。</t>
  </si>
  <si>
    <t>将原“腹透机自动腹膜透析”项目及价格平移至“腹膜透析费(自动)费”中。</t>
  </si>
  <si>
    <t>腹膜透析操作训练费</t>
  </si>
  <si>
    <t>由医疗机构提供腹膜透析治疗的相关操作训练和指导，使患者具备自我操作腹膜透析和疾病自我管理的能力。</t>
  </si>
  <si>
    <t>所定价格涵盖医务人员对患者及照顾者进行培训，使其掌握家庭腹膜透析技能所需的人力资源和基本物质资源消耗。</t>
  </si>
  <si>
    <t>每月超过4小时按4小时收费</t>
  </si>
  <si>
    <t>丙类</t>
  </si>
  <si>
    <t>将原“家庭腹膜透析治疗指导”项目及价格平移至“腹膜透析操作训练费”</t>
  </si>
  <si>
    <t>腹膜透析延伸服务费</t>
  </si>
  <si>
    <t>通过各种方式向在院外进行腹膜透析治疗的患者提供沟通、评估及指导等医学服务。</t>
  </si>
  <si>
    <t>所定价格涵盖医务人员对患者进行沟通、评估及指导等所需的人力资源和基本物质资源消耗。</t>
  </si>
  <si>
    <t>医疗机构收取该项费用应以每周最少完成一次延伸服务为前提。</t>
  </si>
  <si>
    <t>月</t>
  </si>
  <si>
    <t>将原未定价项目“家庭腹膜透析治疗”整合至“腹膜透析延伸服务费”</t>
  </si>
  <si>
    <t>透析管路处理费</t>
  </si>
  <si>
    <t>溶解透析管路内栓塞物，恢复透析管路通畅。</t>
  </si>
  <si>
    <t>所定价格涵盖消毒、反复溶栓药物注射、留置、抽取、封管、处理用物等步骤所需的人力资源和基本物质资源消耗。</t>
  </si>
  <si>
    <t>将原“腹膜透析液更换”“功能不良导管处理”二个项目及价格整合至“透析管路处理费”</t>
  </si>
  <si>
    <t>腹膜透析外管更换费</t>
  </si>
  <si>
    <t>通过各种方式更换腹膜透析外接短管。</t>
  </si>
  <si>
    <t>所定价格涵盖消毒、更换管路、封管、处理用物等步骤所需的人力资源和基本物质资源消耗。</t>
  </si>
  <si>
    <t>将原“腹膜透析体外短管换管费”项目及价格平移至“腹膜透析外管更换费”</t>
  </si>
  <si>
    <t>腹膜平衡试验费</t>
  </si>
  <si>
    <t>对腹膜功能进行检测，调整腹膜透析方案。</t>
  </si>
  <si>
    <t>所定价格涵盖腹透换液、留取标本、测量、计算、出具方案、处理用物等步骤所需的人力资源和基本物质资源消耗。</t>
  </si>
  <si>
    <t>甲类</t>
  </si>
  <si>
    <t>将原“腹膜平衡试验费用”项目及价格平移至“腹膜平衡试验费”</t>
  </si>
  <si>
    <t>腹膜透析置管费</t>
  </si>
  <si>
    <t>通过各种方式放置腹膜透析导管。</t>
  </si>
  <si>
    <t>所定价格涵盖消毒、切开、穿刺或分离、置管、试水通畅、缝合、处理用物等步骤所需的人力资源和基本物质资源消耗。</t>
  </si>
  <si>
    <t>将原”经皮穿刺腹膜透析置管术”“腹膜透析置管术”“经腹腔镜腹膜透析置管术”四个项目及价格整合至“腹膜透析置管费”</t>
  </si>
  <si>
    <t>腹膜透析换管费</t>
  </si>
  <si>
    <t>更换破损、堵塞、移位的腹膜透析导管。</t>
  </si>
  <si>
    <t>所定价格涵盖消毒、切开、拔除旧管、原位置入新管、试水通畅、缝合、处理用物等步骤所需的人力资源和基本物质资源消耗。</t>
  </si>
  <si>
    <t>不与“腹膜透析置管费”“腹膜透析导管取出费”“腹膜透析导管感染清创费”同时收取。</t>
  </si>
  <si>
    <t>将原“腹膜透析管换管术”项目及价格平移至“腹膜透析换管费”</t>
  </si>
  <si>
    <t>腹膜透析导管复位费（导丝复位）</t>
  </si>
  <si>
    <t>通过导丝调整复位移位的腹膜透析导管，恢复导管功能。</t>
  </si>
  <si>
    <t>所定价格涵盖消毒、修复、调整管路、试水通畅等步骤所需的人力资源和基本物质资源消耗。</t>
  </si>
  <si>
    <t>不与“腹膜透析导管复位费（手术复位）”同时收取。</t>
  </si>
  <si>
    <t>将原“腹膜透析导管导丝复位术”项目及价格平移至“腹膜透析导管复位费(导丝复位)”</t>
  </si>
  <si>
    <t>腹膜透析导管复位费（手术复位）</t>
  </si>
  <si>
    <t>通过手术调整复位移位的腹膜透析导管，恢复导管功能。</t>
  </si>
  <si>
    <t>所定价格涵盖消毒、修复、调整管路、试水通畅、缝合及必要时使用导丝调整、处理用物等步骤所需的人力资源和基本物质资源消耗。</t>
  </si>
  <si>
    <t>不与“腹膜透析导管复位费（导丝复位）”同时收取。</t>
  </si>
  <si>
    <t>将原“腹膜透析导管手术复位术”项目及价格平移至“腹膜透析导管复位费(手术复位)”</t>
  </si>
  <si>
    <t>腹膜透析导管取出费</t>
  </si>
  <si>
    <t>通过各种方式取出腹膜透析导管。</t>
  </si>
  <si>
    <t>所定价格涵盖消毒、切开、分离、拔管、缝合等步骤所需的人力资源和基本物质资源消耗。</t>
  </si>
  <si>
    <t>将原“腹膜透析管取出术”项目及价格平移至“腹膜透析导管取出费”</t>
  </si>
  <si>
    <t>腹膜透析导管感染清创费</t>
  </si>
  <si>
    <t>清除感染的腹膜透析导管外涤纶套。</t>
  </si>
  <si>
    <t>所定价格涵盖消毒、切开、游离、清除涤纶套、缝合及必要时更换管路、处理用物等步骤所需的人力资源和基本物质资源消耗。</t>
  </si>
  <si>
    <t>不与“腹膜透析换管费”同时收取。</t>
  </si>
  <si>
    <t>将原“腹膜透析导管感染外涤纶套清除术”项目及价格平移至“腹膜透析导管感染清创费”</t>
  </si>
  <si>
    <r>
      <rPr>
        <b/>
        <sz val="12"/>
        <color theme="1"/>
        <rFont val="宋体"/>
        <charset val="134"/>
      </rPr>
      <t>温馨提示：</t>
    </r>
    <r>
      <rPr>
        <sz val="12"/>
        <color theme="1"/>
        <rFont val="宋体"/>
        <charset val="134"/>
      </rPr>
      <t>参保职工和城乡居民在定点医疗机构门诊治疗慢性肾功能衰竭发生的政策范围内的医疗费用，按照统筹地区职工和全省城乡居民医保住院政策规定报销，每人每年最高报销10万元。</t>
    </r>
  </si>
</sst>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29">
    <font>
      <sz val="11"/>
      <color theme="1"/>
      <name val="宋体"/>
      <charset val="134"/>
      <scheme val="minor"/>
    </font>
    <font>
      <sz val="11"/>
      <name val="宋体"/>
      <charset val="134"/>
    </font>
    <font>
      <sz val="20"/>
      <color theme="1"/>
      <name val="黑体"/>
      <charset val="134"/>
    </font>
    <font>
      <b/>
      <sz val="24"/>
      <name val="宋体"/>
      <charset val="134"/>
    </font>
    <font>
      <b/>
      <sz val="12"/>
      <name val="宋体"/>
      <charset val="134"/>
    </font>
    <font>
      <sz val="12"/>
      <name val="宋体"/>
      <charset val="134"/>
      <scheme val="minor"/>
    </font>
    <font>
      <b/>
      <sz val="12"/>
      <color theme="1"/>
      <name val="宋体"/>
      <charset val="134"/>
      <scheme val="minor"/>
    </font>
    <font>
      <sz val="12"/>
      <color theme="1"/>
      <name val="宋体"/>
      <charset val="134"/>
      <scheme val="minor"/>
    </font>
    <font>
      <sz val="11"/>
      <color theme="1"/>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b/>
      <sz val="12"/>
      <color theme="1"/>
      <name val="宋体"/>
      <charset val="134"/>
    </font>
    <font>
      <sz val="12"/>
      <color theme="1"/>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3" borderId="0" applyNumberFormat="0" applyBorder="0" applyAlignment="0" applyProtection="0">
      <alignment vertical="center"/>
    </xf>
    <xf numFmtId="0" fontId="14"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30" borderId="8" applyNumberFormat="0" applyFont="0" applyAlignment="0" applyProtection="0">
      <alignment vertical="center"/>
    </xf>
    <xf numFmtId="0" fontId="11" fillId="29" borderId="0" applyNumberFormat="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2" applyNumberFormat="0" applyFill="0" applyAlignment="0" applyProtection="0">
      <alignment vertical="center"/>
    </xf>
    <xf numFmtId="0" fontId="18" fillId="0" borderId="2" applyNumberFormat="0" applyFill="0" applyAlignment="0" applyProtection="0">
      <alignment vertical="center"/>
    </xf>
    <xf numFmtId="0" fontId="11" fillId="8" borderId="0" applyNumberFormat="0" applyBorder="0" applyAlignment="0" applyProtection="0">
      <alignment vertical="center"/>
    </xf>
    <xf numFmtId="0" fontId="20" fillId="0" borderId="5" applyNumberFormat="0" applyFill="0" applyAlignment="0" applyProtection="0">
      <alignment vertical="center"/>
    </xf>
    <xf numFmtId="0" fontId="11" fillId="7" borderId="0" applyNumberFormat="0" applyBorder="0" applyAlignment="0" applyProtection="0">
      <alignment vertical="center"/>
    </xf>
    <xf numFmtId="0" fontId="17" fillId="18" borderId="4" applyNumberFormat="0" applyAlignment="0" applyProtection="0">
      <alignment vertical="center"/>
    </xf>
    <xf numFmtId="0" fontId="19" fillId="18" borderId="3" applyNumberFormat="0" applyAlignment="0" applyProtection="0">
      <alignment vertical="center"/>
    </xf>
    <xf numFmtId="0" fontId="22" fillId="27" borderId="6" applyNumberFormat="0" applyAlignment="0" applyProtection="0">
      <alignment vertical="center"/>
    </xf>
    <xf numFmtId="0" fontId="8" fillId="12" borderId="0" applyNumberFormat="0" applyBorder="0" applyAlignment="0" applyProtection="0">
      <alignment vertical="center"/>
    </xf>
    <xf numFmtId="0" fontId="11" fillId="17" borderId="0" applyNumberFormat="0" applyBorder="0" applyAlignment="0" applyProtection="0">
      <alignment vertical="center"/>
    </xf>
    <xf numFmtId="0" fontId="24" fillId="0" borderId="7" applyNumberFormat="0" applyFill="0" applyAlignment="0" applyProtection="0">
      <alignment vertical="center"/>
    </xf>
    <xf numFmtId="0" fontId="25" fillId="0" borderId="9" applyNumberFormat="0" applyFill="0" applyAlignment="0" applyProtection="0">
      <alignment vertical="center"/>
    </xf>
    <xf numFmtId="0" fontId="15" fillId="11" borderId="0" applyNumberFormat="0" applyBorder="0" applyAlignment="0" applyProtection="0">
      <alignment vertical="center"/>
    </xf>
    <xf numFmtId="0" fontId="12" fillId="6" borderId="0" applyNumberFormat="0" applyBorder="0" applyAlignment="0" applyProtection="0">
      <alignment vertical="center"/>
    </xf>
    <xf numFmtId="0" fontId="8" fillId="22" borderId="0" applyNumberFormat="0" applyBorder="0" applyAlignment="0" applyProtection="0">
      <alignment vertical="center"/>
    </xf>
    <xf numFmtId="0" fontId="11" fillId="16" borderId="0" applyNumberFormat="0" applyBorder="0" applyAlignment="0" applyProtection="0">
      <alignment vertical="center"/>
    </xf>
    <xf numFmtId="0" fontId="8" fillId="21" borderId="0" applyNumberFormat="0" applyBorder="0" applyAlignment="0" applyProtection="0">
      <alignment vertical="center"/>
    </xf>
    <xf numFmtId="0" fontId="8" fillId="26" borderId="0" applyNumberFormat="0" applyBorder="0" applyAlignment="0" applyProtection="0">
      <alignment vertical="center"/>
    </xf>
    <xf numFmtId="0" fontId="8" fillId="20" borderId="0" applyNumberFormat="0" applyBorder="0" applyAlignment="0" applyProtection="0">
      <alignment vertical="center"/>
    </xf>
    <xf numFmtId="0" fontId="8" fillId="25" borderId="0" applyNumberFormat="0" applyBorder="0" applyAlignment="0" applyProtection="0">
      <alignment vertical="center"/>
    </xf>
    <xf numFmtId="0" fontId="11" fillId="32" borderId="0" applyNumberFormat="0" applyBorder="0" applyAlignment="0" applyProtection="0">
      <alignment vertical="center"/>
    </xf>
    <xf numFmtId="0" fontId="11" fillId="15" borderId="0" applyNumberFormat="0" applyBorder="0" applyAlignment="0" applyProtection="0">
      <alignment vertical="center"/>
    </xf>
    <xf numFmtId="0" fontId="8" fillId="19" borderId="0" applyNumberFormat="0" applyBorder="0" applyAlignment="0" applyProtection="0">
      <alignment vertical="center"/>
    </xf>
    <xf numFmtId="0" fontId="8" fillId="24" borderId="0" applyNumberFormat="0" applyBorder="0" applyAlignment="0" applyProtection="0">
      <alignment vertical="center"/>
    </xf>
    <xf numFmtId="0" fontId="11" fillId="14" borderId="0" applyNumberFormat="0" applyBorder="0" applyAlignment="0" applyProtection="0">
      <alignment vertical="center"/>
    </xf>
    <xf numFmtId="0" fontId="8" fillId="23" borderId="0" applyNumberFormat="0" applyBorder="0" applyAlignment="0" applyProtection="0">
      <alignment vertical="center"/>
    </xf>
    <xf numFmtId="0" fontId="11" fillId="28" borderId="0" applyNumberFormat="0" applyBorder="0" applyAlignment="0" applyProtection="0">
      <alignment vertical="center"/>
    </xf>
    <xf numFmtId="0" fontId="11" fillId="31" borderId="0" applyNumberFormat="0" applyBorder="0" applyAlignment="0" applyProtection="0">
      <alignment vertical="center"/>
    </xf>
    <xf numFmtId="0" fontId="8" fillId="2" borderId="0" applyNumberFormat="0" applyBorder="0" applyAlignment="0" applyProtection="0">
      <alignment vertical="center"/>
    </xf>
    <xf numFmtId="0" fontId="11" fillId="5" borderId="0" applyNumberFormat="0" applyBorder="0" applyAlignment="0" applyProtection="0">
      <alignment vertical="center"/>
    </xf>
  </cellStyleXfs>
  <cellXfs count="20">
    <xf numFmtId="0" fontId="0" fillId="0" borderId="0" xfId="0">
      <alignment vertical="center"/>
    </xf>
    <xf numFmtId="0" fontId="1" fillId="0" borderId="0" xfId="0" applyFont="1" applyFill="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Fill="1" applyBorder="1" applyAlignment="1">
      <alignment horizontal="center" vertical="center" wrapText="1"/>
    </xf>
    <xf numFmtId="0" fontId="6" fillId="0" borderId="0" xfId="0" applyFont="1" applyAlignment="1">
      <alignment horizontal="left" vertical="center"/>
    </xf>
    <xf numFmtId="0" fontId="7" fillId="0" borderId="0" xfId="0" applyFont="1" applyAlignment="1">
      <alignment horizontal="left" vertical="center"/>
    </xf>
    <xf numFmtId="176"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abSelected="1" topLeftCell="A8" workbookViewId="0">
      <selection activeCell="K11" sqref="K11"/>
    </sheetView>
  </sheetViews>
  <sheetFormatPr defaultColWidth="8.89166666666667" defaultRowHeight="13.5"/>
  <cols>
    <col min="1" max="1" width="8.89166666666667" style="2"/>
    <col min="2" max="2" width="15.1083333333333" style="3" customWidth="1"/>
    <col min="3" max="4" width="33.4416666666667" style="4" customWidth="1"/>
    <col min="5" max="5" width="19" style="4" customWidth="1"/>
    <col min="6" max="6" width="8.89166666666667" style="4"/>
    <col min="7" max="9" width="8.89166666666667" style="3"/>
    <col min="10" max="10" width="11.125" style="4" customWidth="1"/>
    <col min="11" max="11" width="31.5" style="5" customWidth="1"/>
  </cols>
  <sheetData>
    <row r="1" ht="25.5" spans="1:1">
      <c r="A1" s="6" t="s">
        <v>0</v>
      </c>
    </row>
    <row r="2" ht="31.5" spans="1:11">
      <c r="A2" s="7" t="s">
        <v>1</v>
      </c>
      <c r="B2" s="7"/>
      <c r="C2" s="7"/>
      <c r="D2" s="7"/>
      <c r="E2" s="8"/>
      <c r="F2" s="7"/>
      <c r="G2" s="7"/>
      <c r="H2" s="7"/>
      <c r="I2" s="7"/>
      <c r="J2" s="7"/>
      <c r="K2" s="8"/>
    </row>
    <row r="3" s="1" customFormat="1" ht="194" customHeight="1" spans="1:11">
      <c r="A3" s="9" t="s">
        <v>2</v>
      </c>
      <c r="B3" s="9"/>
      <c r="C3" s="9"/>
      <c r="D3" s="9"/>
      <c r="E3" s="9"/>
      <c r="F3" s="9"/>
      <c r="G3" s="9"/>
      <c r="H3" s="9"/>
      <c r="I3" s="9"/>
      <c r="J3" s="9"/>
      <c r="K3" s="9"/>
    </row>
    <row r="4" s="1" customFormat="1" ht="41" customHeight="1" spans="1:11">
      <c r="A4" s="10" t="s">
        <v>3</v>
      </c>
      <c r="B4" s="10"/>
      <c r="C4" s="10"/>
      <c r="D4" s="10"/>
      <c r="E4" s="10"/>
      <c r="F4" s="10"/>
      <c r="G4" s="10"/>
      <c r="H4" s="10"/>
      <c r="I4" s="10"/>
      <c r="J4" s="10"/>
      <c r="K4" s="10"/>
    </row>
    <row r="5" ht="21" customHeight="1" spans="1:11">
      <c r="A5" s="11" t="s">
        <v>4</v>
      </c>
      <c r="B5" s="11" t="s">
        <v>5</v>
      </c>
      <c r="C5" s="11" t="s">
        <v>6</v>
      </c>
      <c r="D5" s="11" t="s">
        <v>7</v>
      </c>
      <c r="E5" s="11" t="s">
        <v>8</v>
      </c>
      <c r="F5" s="11" t="s">
        <v>9</v>
      </c>
      <c r="G5" s="11" t="s">
        <v>10</v>
      </c>
      <c r="H5" s="11"/>
      <c r="I5" s="11"/>
      <c r="J5" s="19" t="s">
        <v>11</v>
      </c>
      <c r="K5" s="19" t="s">
        <v>12</v>
      </c>
    </row>
    <row r="6" ht="21" customHeight="1" spans="1:11">
      <c r="A6" s="11"/>
      <c r="B6" s="11"/>
      <c r="C6" s="11"/>
      <c r="D6" s="11"/>
      <c r="E6" s="11"/>
      <c r="F6" s="11"/>
      <c r="G6" s="11" t="s">
        <v>13</v>
      </c>
      <c r="H6" s="11" t="s">
        <v>14</v>
      </c>
      <c r="I6" s="11" t="s">
        <v>15</v>
      </c>
      <c r="J6" s="19"/>
      <c r="K6" s="19"/>
    </row>
    <row r="7" ht="123" customHeight="1" spans="1:11">
      <c r="A7" s="12">
        <v>1</v>
      </c>
      <c r="B7" s="13" t="s">
        <v>16</v>
      </c>
      <c r="C7" s="13" t="s">
        <v>17</v>
      </c>
      <c r="D7" s="13" t="s">
        <v>18</v>
      </c>
      <c r="E7" s="13" t="s">
        <v>19</v>
      </c>
      <c r="F7" s="14" t="s">
        <v>20</v>
      </c>
      <c r="G7" s="14">
        <v>275</v>
      </c>
      <c r="H7" s="14">
        <v>227</v>
      </c>
      <c r="I7" s="14">
        <v>203</v>
      </c>
      <c r="J7" s="14" t="s">
        <v>21</v>
      </c>
      <c r="K7" s="13" t="s">
        <v>22</v>
      </c>
    </row>
    <row r="8" s="2" customFormat="1" ht="146" customHeight="1" spans="1:11">
      <c r="A8" s="12">
        <v>2</v>
      </c>
      <c r="B8" s="13" t="s">
        <v>23</v>
      </c>
      <c r="C8" s="13" t="s">
        <v>24</v>
      </c>
      <c r="D8" s="13" t="s">
        <v>25</v>
      </c>
      <c r="E8" s="13" t="s">
        <v>19</v>
      </c>
      <c r="F8" s="14" t="s">
        <v>20</v>
      </c>
      <c r="G8" s="14">
        <v>375</v>
      </c>
      <c r="H8" s="14">
        <f>G8-64</f>
        <v>311</v>
      </c>
      <c r="I8" s="14">
        <f>G8-96</f>
        <v>279</v>
      </c>
      <c r="J8" s="14" t="s">
        <v>21</v>
      </c>
      <c r="K8" s="13" t="s">
        <v>26</v>
      </c>
    </row>
    <row r="9" ht="135" customHeight="1" spans="1:11">
      <c r="A9" s="12">
        <v>3</v>
      </c>
      <c r="B9" s="13" t="s">
        <v>27</v>
      </c>
      <c r="C9" s="13" t="s">
        <v>28</v>
      </c>
      <c r="D9" s="13" t="s">
        <v>29</v>
      </c>
      <c r="E9" s="13" t="s">
        <v>19</v>
      </c>
      <c r="F9" s="14" t="s">
        <v>20</v>
      </c>
      <c r="G9" s="14">
        <v>395</v>
      </c>
      <c r="H9" s="14">
        <f>G9-64</f>
        <v>331</v>
      </c>
      <c r="I9" s="14">
        <f>G9-96</f>
        <v>299</v>
      </c>
      <c r="J9" s="14" t="s">
        <v>21</v>
      </c>
      <c r="K9" s="13" t="s">
        <v>30</v>
      </c>
    </row>
    <row r="10" ht="134" customHeight="1" spans="1:11">
      <c r="A10" s="12">
        <v>4</v>
      </c>
      <c r="B10" s="13" t="s">
        <v>31</v>
      </c>
      <c r="C10" s="13" t="s">
        <v>32</v>
      </c>
      <c r="D10" s="13" t="s">
        <v>33</v>
      </c>
      <c r="E10" s="13"/>
      <c r="F10" s="14" t="s">
        <v>20</v>
      </c>
      <c r="G10" s="14">
        <v>320</v>
      </c>
      <c r="H10" s="14">
        <f>G10-64</f>
        <v>256</v>
      </c>
      <c r="I10" s="14">
        <f>G10-96</f>
        <v>224</v>
      </c>
      <c r="J10" s="14" t="s">
        <v>21</v>
      </c>
      <c r="K10" s="13" t="s">
        <v>34</v>
      </c>
    </row>
    <row r="11" ht="146" customHeight="1" spans="1:11">
      <c r="A11" s="12">
        <v>5</v>
      </c>
      <c r="B11" s="13" t="s">
        <v>35</v>
      </c>
      <c r="C11" s="13" t="s">
        <v>36</v>
      </c>
      <c r="D11" s="13" t="s">
        <v>37</v>
      </c>
      <c r="E11" s="13" t="s">
        <v>19</v>
      </c>
      <c r="F11" s="14" t="s">
        <v>20</v>
      </c>
      <c r="G11" s="14">
        <v>395</v>
      </c>
      <c r="H11" s="14">
        <f>311+20</f>
        <v>331</v>
      </c>
      <c r="I11" s="14">
        <f>279+20</f>
        <v>299</v>
      </c>
      <c r="J11" s="14" t="s">
        <v>21</v>
      </c>
      <c r="K11" s="13" t="s">
        <v>38</v>
      </c>
    </row>
    <row r="12" ht="95" customHeight="1" spans="1:11">
      <c r="A12" s="12">
        <v>6</v>
      </c>
      <c r="B12" s="13" t="s">
        <v>39</v>
      </c>
      <c r="C12" s="13" t="s">
        <v>40</v>
      </c>
      <c r="D12" s="13" t="s">
        <v>41</v>
      </c>
      <c r="E12" s="13"/>
      <c r="F12" s="14" t="s">
        <v>20</v>
      </c>
      <c r="G12" s="14">
        <v>620</v>
      </c>
      <c r="H12" s="14">
        <f>G12-94</f>
        <v>526</v>
      </c>
      <c r="I12" s="14">
        <f>434+14</f>
        <v>448</v>
      </c>
      <c r="J12" s="14" t="s">
        <v>21</v>
      </c>
      <c r="K12" s="13" t="s">
        <v>42</v>
      </c>
    </row>
    <row r="13" ht="99" customHeight="1" spans="1:11">
      <c r="A13" s="12">
        <v>7</v>
      </c>
      <c r="B13" s="13" t="s">
        <v>43</v>
      </c>
      <c r="C13" s="13" t="s">
        <v>44</v>
      </c>
      <c r="D13" s="13" t="s">
        <v>45</v>
      </c>
      <c r="E13" s="13"/>
      <c r="F13" s="14" t="s">
        <v>20</v>
      </c>
      <c r="G13" s="14">
        <v>320</v>
      </c>
      <c r="H13" s="14">
        <f>G13-60</f>
        <v>260</v>
      </c>
      <c r="I13" s="14">
        <f>G13-90</f>
        <v>230</v>
      </c>
      <c r="J13" s="14" t="s">
        <v>21</v>
      </c>
      <c r="K13" s="13" t="s">
        <v>46</v>
      </c>
    </row>
    <row r="14" ht="57" spans="1:11">
      <c r="A14" s="12">
        <v>8</v>
      </c>
      <c r="B14" s="13" t="s">
        <v>47</v>
      </c>
      <c r="C14" s="13" t="s">
        <v>48</v>
      </c>
      <c r="D14" s="13" t="s">
        <v>49</v>
      </c>
      <c r="E14" s="13"/>
      <c r="F14" s="14" t="s">
        <v>50</v>
      </c>
      <c r="G14" s="14">
        <v>80</v>
      </c>
      <c r="H14" s="14">
        <v>68</v>
      </c>
      <c r="I14" s="14">
        <v>58</v>
      </c>
      <c r="J14" s="14" t="s">
        <v>21</v>
      </c>
      <c r="K14" s="13" t="s">
        <v>51</v>
      </c>
    </row>
    <row r="15" ht="106" customHeight="1" spans="1:11">
      <c r="A15" s="13" t="s">
        <v>52</v>
      </c>
      <c r="B15" s="15"/>
      <c r="C15" s="15"/>
      <c r="D15" s="15"/>
      <c r="E15" s="15"/>
      <c r="F15" s="15"/>
      <c r="G15" s="15"/>
      <c r="H15" s="15"/>
      <c r="I15" s="15"/>
      <c r="J15" s="15"/>
      <c r="K15" s="15"/>
    </row>
    <row r="16" ht="81" customHeight="1" spans="1:11">
      <c r="A16" s="12">
        <v>9</v>
      </c>
      <c r="B16" s="13" t="s">
        <v>53</v>
      </c>
      <c r="C16" s="13" t="s">
        <v>54</v>
      </c>
      <c r="D16" s="13" t="s">
        <v>55</v>
      </c>
      <c r="E16" s="13"/>
      <c r="F16" s="14" t="s">
        <v>20</v>
      </c>
      <c r="G16" s="14">
        <v>24</v>
      </c>
      <c r="H16" s="16">
        <v>20</v>
      </c>
      <c r="I16" s="16">
        <v>18</v>
      </c>
      <c r="J16" s="14" t="s">
        <v>21</v>
      </c>
      <c r="K16" s="13" t="s">
        <v>56</v>
      </c>
    </row>
    <row r="17" ht="57" spans="1:11">
      <c r="A17" s="12">
        <v>10</v>
      </c>
      <c r="B17" s="13" t="s">
        <v>57</v>
      </c>
      <c r="C17" s="13" t="s">
        <v>58</v>
      </c>
      <c r="D17" s="13" t="s">
        <v>59</v>
      </c>
      <c r="E17" s="13"/>
      <c r="F17" s="14" t="s">
        <v>50</v>
      </c>
      <c r="G17" s="14">
        <v>8</v>
      </c>
      <c r="H17" s="14">
        <v>7</v>
      </c>
      <c r="I17" s="14">
        <v>6</v>
      </c>
      <c r="J17" s="14" t="s">
        <v>21</v>
      </c>
      <c r="K17" s="13" t="s">
        <v>60</v>
      </c>
    </row>
    <row r="18" ht="81" customHeight="1" spans="1:11">
      <c r="A18" s="12">
        <v>11</v>
      </c>
      <c r="B18" s="13" t="s">
        <v>61</v>
      </c>
      <c r="C18" s="13" t="s">
        <v>62</v>
      </c>
      <c r="D18" s="13" t="s">
        <v>63</v>
      </c>
      <c r="E18" s="13" t="s">
        <v>64</v>
      </c>
      <c r="F18" s="14" t="s">
        <v>50</v>
      </c>
      <c r="G18" s="14">
        <v>20</v>
      </c>
      <c r="H18" s="14">
        <v>16</v>
      </c>
      <c r="I18" s="14">
        <v>14</v>
      </c>
      <c r="J18" s="14" t="s">
        <v>65</v>
      </c>
      <c r="K18" s="13" t="s">
        <v>66</v>
      </c>
    </row>
    <row r="19" ht="57" spans="1:11">
      <c r="A19" s="12">
        <v>12</v>
      </c>
      <c r="B19" s="13" t="s">
        <v>67</v>
      </c>
      <c r="C19" s="13" t="s">
        <v>68</v>
      </c>
      <c r="D19" s="13" t="s">
        <v>69</v>
      </c>
      <c r="E19" s="13" t="s">
        <v>70</v>
      </c>
      <c r="F19" s="14" t="s">
        <v>71</v>
      </c>
      <c r="G19" s="14">
        <v>60</v>
      </c>
      <c r="H19" s="14">
        <f>60*0.85</f>
        <v>51</v>
      </c>
      <c r="I19" s="14">
        <v>43</v>
      </c>
      <c r="J19" s="14" t="s">
        <v>65</v>
      </c>
      <c r="K19" s="13" t="s">
        <v>72</v>
      </c>
    </row>
    <row r="20" ht="57" spans="1:11">
      <c r="A20" s="12">
        <v>13</v>
      </c>
      <c r="B20" s="13" t="s">
        <v>73</v>
      </c>
      <c r="C20" s="13" t="s">
        <v>74</v>
      </c>
      <c r="D20" s="13" t="s">
        <v>75</v>
      </c>
      <c r="E20" s="13"/>
      <c r="F20" s="14" t="s">
        <v>20</v>
      </c>
      <c r="G20" s="14">
        <v>120</v>
      </c>
      <c r="H20" s="14">
        <f>80+16</f>
        <v>96</v>
      </c>
      <c r="I20" s="14">
        <f>70+14</f>
        <v>84</v>
      </c>
      <c r="J20" s="14" t="s">
        <v>21</v>
      </c>
      <c r="K20" s="13" t="s">
        <v>76</v>
      </c>
    </row>
    <row r="21" ht="81" customHeight="1" spans="1:11">
      <c r="A21" s="12">
        <v>14</v>
      </c>
      <c r="B21" s="13" t="s">
        <v>77</v>
      </c>
      <c r="C21" s="13" t="s">
        <v>78</v>
      </c>
      <c r="D21" s="13" t="s">
        <v>79</v>
      </c>
      <c r="E21" s="13"/>
      <c r="F21" s="14" t="s">
        <v>20</v>
      </c>
      <c r="G21" s="14">
        <v>40</v>
      </c>
      <c r="H21" s="14">
        <v>32</v>
      </c>
      <c r="I21" s="14">
        <v>28</v>
      </c>
      <c r="J21" s="14" t="s">
        <v>21</v>
      </c>
      <c r="K21" s="13" t="s">
        <v>80</v>
      </c>
    </row>
    <row r="22" ht="77" customHeight="1" spans="1:11">
      <c r="A22" s="12">
        <v>15</v>
      </c>
      <c r="B22" s="13" t="s">
        <v>81</v>
      </c>
      <c r="C22" s="13" t="s">
        <v>82</v>
      </c>
      <c r="D22" s="13" t="s">
        <v>83</v>
      </c>
      <c r="E22" s="13"/>
      <c r="F22" s="14" t="s">
        <v>20</v>
      </c>
      <c r="G22" s="14">
        <v>40</v>
      </c>
      <c r="H22" s="14">
        <v>32</v>
      </c>
      <c r="I22" s="14">
        <v>28</v>
      </c>
      <c r="J22" s="14" t="s">
        <v>84</v>
      </c>
      <c r="K22" s="13" t="s">
        <v>85</v>
      </c>
    </row>
    <row r="23" ht="135" customHeight="1" spans="1:11">
      <c r="A23" s="12">
        <v>16</v>
      </c>
      <c r="B23" s="13" t="s">
        <v>86</v>
      </c>
      <c r="C23" s="13" t="s">
        <v>87</v>
      </c>
      <c r="D23" s="13" t="s">
        <v>88</v>
      </c>
      <c r="E23" s="13"/>
      <c r="F23" s="14" t="s">
        <v>20</v>
      </c>
      <c r="G23" s="14">
        <v>350</v>
      </c>
      <c r="H23" s="14">
        <v>280</v>
      </c>
      <c r="I23" s="14">
        <v>245</v>
      </c>
      <c r="J23" s="14" t="s">
        <v>21</v>
      </c>
      <c r="K23" s="13" t="s">
        <v>89</v>
      </c>
    </row>
    <row r="24" ht="93" customHeight="1" spans="1:11">
      <c r="A24" s="12">
        <v>17</v>
      </c>
      <c r="B24" s="13" t="s">
        <v>90</v>
      </c>
      <c r="C24" s="13" t="s">
        <v>91</v>
      </c>
      <c r="D24" s="13" t="s">
        <v>92</v>
      </c>
      <c r="E24" s="13" t="s">
        <v>93</v>
      </c>
      <c r="F24" s="14" t="s">
        <v>20</v>
      </c>
      <c r="G24" s="14">
        <v>400</v>
      </c>
      <c r="H24" s="14">
        <v>320</v>
      </c>
      <c r="I24" s="14">
        <v>280</v>
      </c>
      <c r="J24" s="14" t="s">
        <v>21</v>
      </c>
      <c r="K24" s="13" t="s">
        <v>94</v>
      </c>
    </row>
    <row r="25" ht="85" customHeight="1" spans="1:11">
      <c r="A25" s="12">
        <v>18</v>
      </c>
      <c r="B25" s="13" t="s">
        <v>95</v>
      </c>
      <c r="C25" s="13" t="s">
        <v>96</v>
      </c>
      <c r="D25" s="13" t="s">
        <v>97</v>
      </c>
      <c r="E25" s="13" t="s">
        <v>98</v>
      </c>
      <c r="F25" s="14" t="s">
        <v>20</v>
      </c>
      <c r="G25" s="14">
        <v>200</v>
      </c>
      <c r="H25" s="14">
        <f>G25*0.85</f>
        <v>170</v>
      </c>
      <c r="I25" s="14">
        <v>145</v>
      </c>
      <c r="J25" s="14" t="s">
        <v>21</v>
      </c>
      <c r="K25" s="13" t="s">
        <v>99</v>
      </c>
    </row>
    <row r="26" ht="83" customHeight="1" spans="1:11">
      <c r="A26" s="12">
        <v>19</v>
      </c>
      <c r="B26" s="13" t="s">
        <v>100</v>
      </c>
      <c r="C26" s="13" t="s">
        <v>101</v>
      </c>
      <c r="D26" s="13" t="s">
        <v>102</v>
      </c>
      <c r="E26" s="13" t="s">
        <v>103</v>
      </c>
      <c r="F26" s="14" t="s">
        <v>20</v>
      </c>
      <c r="G26" s="14">
        <v>400</v>
      </c>
      <c r="H26" s="14">
        <f>G26*0.85</f>
        <v>340</v>
      </c>
      <c r="I26" s="14">
        <f>H26*0.85</f>
        <v>289</v>
      </c>
      <c r="J26" s="14" t="s">
        <v>21</v>
      </c>
      <c r="K26" s="13" t="s">
        <v>104</v>
      </c>
    </row>
    <row r="27" ht="83" customHeight="1" spans="1:11">
      <c r="A27" s="12">
        <v>20</v>
      </c>
      <c r="B27" s="13" t="s">
        <v>105</v>
      </c>
      <c r="C27" s="13" t="s">
        <v>106</v>
      </c>
      <c r="D27" s="13" t="s">
        <v>107</v>
      </c>
      <c r="E27" s="13"/>
      <c r="F27" s="14" t="s">
        <v>20</v>
      </c>
      <c r="G27" s="14">
        <v>300</v>
      </c>
      <c r="H27" s="16">
        <v>240</v>
      </c>
      <c r="I27" s="16">
        <v>210</v>
      </c>
      <c r="J27" s="14" t="s">
        <v>21</v>
      </c>
      <c r="K27" s="13" t="s">
        <v>108</v>
      </c>
    </row>
    <row r="28" ht="83" customHeight="1" spans="1:11">
      <c r="A28" s="12">
        <v>21</v>
      </c>
      <c r="B28" s="13" t="s">
        <v>109</v>
      </c>
      <c r="C28" s="13" t="s">
        <v>110</v>
      </c>
      <c r="D28" s="13" t="s">
        <v>111</v>
      </c>
      <c r="E28" s="13" t="s">
        <v>112</v>
      </c>
      <c r="F28" s="14" t="s">
        <v>20</v>
      </c>
      <c r="G28" s="14">
        <v>100</v>
      </c>
      <c r="H28" s="14">
        <v>80</v>
      </c>
      <c r="I28" s="14">
        <v>70</v>
      </c>
      <c r="J28" s="14" t="s">
        <v>21</v>
      </c>
      <c r="K28" s="13" t="s">
        <v>113</v>
      </c>
    </row>
    <row r="29" ht="28" customHeight="1" spans="1:11">
      <c r="A29" s="17" t="s">
        <v>114</v>
      </c>
      <c r="B29" s="18"/>
      <c r="C29" s="18"/>
      <c r="D29" s="18"/>
      <c r="E29" s="18"/>
      <c r="F29" s="18"/>
      <c r="G29" s="18"/>
      <c r="H29" s="18"/>
      <c r="I29" s="18"/>
      <c r="J29" s="18"/>
      <c r="K29" s="18"/>
    </row>
  </sheetData>
  <autoFilter ref="A5:K29"/>
  <mergeCells count="14">
    <mergeCell ref="A2:K2"/>
    <mergeCell ref="A3:K3"/>
    <mergeCell ref="A4:K4"/>
    <mergeCell ref="G5:I5"/>
    <mergeCell ref="A15:K15"/>
    <mergeCell ref="A29:K29"/>
    <mergeCell ref="A5:A6"/>
    <mergeCell ref="B5:B6"/>
    <mergeCell ref="C5:C6"/>
    <mergeCell ref="D5:D6"/>
    <mergeCell ref="E5:E6"/>
    <mergeCell ref="F5:F6"/>
    <mergeCell ref="J5:J6"/>
    <mergeCell ref="K5:K6"/>
  </mergeCells>
  <printOptions horizontalCentered="1"/>
  <pageMargins left="0.2125" right="0.2125" top="0.668055555555556" bottom="0.2125" header="0.590277777777778" footer="0.511805555555556"/>
  <pageSetup paperSize="9" scale="7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血液透析类法文版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cdr</dc:creator>
  <cp:lastModifiedBy>dxl</cp:lastModifiedBy>
  <dcterms:created xsi:type="dcterms:W3CDTF">2025-07-11T06:40:00Z</dcterms:created>
  <dcterms:modified xsi:type="dcterms:W3CDTF">2025-08-13T08:05:05Z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FFB3A7A646694F39B530E70B659156C2_11</vt:lpwstr>
  </property>
  <property fmtid="{D5CDD505-2E9C-101B-9397-08002B2CF9AE}" pid="3" name="KSOProductBuildVer">
    <vt:lpwstr>2052-10.1.0.6876</vt:lpwstr>
  </property>
</Properties>
</file>